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08.10.2020" sheetId="1" r:id="rId1"/>
    <sheet name="15.12.2020" sheetId="2" r:id="rId2"/>
  </sheets>
  <calcPr calcId="145621"/>
</workbook>
</file>

<file path=xl/calcChain.xml><?xml version="1.0" encoding="utf-8"?>
<calcChain xmlns="http://schemas.openxmlformats.org/spreadsheetml/2006/main">
  <c r="G19" i="2" l="1"/>
  <c r="G9" i="2" l="1"/>
  <c r="H9" i="2" s="1"/>
  <c r="F11" i="2" l="1"/>
  <c r="F22" i="2"/>
  <c r="E22" i="2"/>
  <c r="D22" i="2"/>
  <c r="G21" i="2"/>
  <c r="G20" i="2"/>
  <c r="H20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E11" i="2"/>
  <c r="D11" i="2"/>
  <c r="G10" i="2"/>
  <c r="G8" i="2"/>
  <c r="H8" i="2" s="1"/>
  <c r="G7" i="2"/>
  <c r="H7" i="2" s="1"/>
  <c r="G6" i="2"/>
  <c r="H6" i="2" s="1"/>
  <c r="G5" i="2"/>
  <c r="H5" i="2" s="1"/>
  <c r="E23" i="2" l="1"/>
  <c r="D23" i="2"/>
  <c r="F23" i="2"/>
  <c r="G22" i="2"/>
  <c r="H22" i="2" s="1"/>
  <c r="G11" i="2"/>
  <c r="H11" i="2" s="1"/>
  <c r="H7" i="1"/>
  <c r="H8" i="1"/>
  <c r="H12" i="1"/>
  <c r="H13" i="1"/>
  <c r="H14" i="1"/>
  <c r="H16" i="1"/>
  <c r="H17" i="1"/>
  <c r="H18" i="1"/>
  <c r="G6" i="1"/>
  <c r="H6" i="1" s="1"/>
  <c r="G7" i="1"/>
  <c r="G8" i="1"/>
  <c r="G9" i="1"/>
  <c r="H9" i="1" s="1"/>
  <c r="G11" i="1"/>
  <c r="G12" i="1"/>
  <c r="G13" i="1"/>
  <c r="G14" i="1"/>
  <c r="G15" i="1"/>
  <c r="H15" i="1" s="1"/>
  <c r="G16" i="1"/>
  <c r="G17" i="1"/>
  <c r="G18" i="1"/>
  <c r="G19" i="1"/>
  <c r="G5" i="1"/>
  <c r="H5" i="1" s="1"/>
  <c r="G23" i="2" l="1"/>
  <c r="H23" i="2" s="1"/>
  <c r="D20" i="1"/>
  <c r="D10" i="1"/>
  <c r="F20" i="1"/>
  <c r="E20" i="1"/>
  <c r="F10" i="1"/>
  <c r="E10" i="1"/>
  <c r="F21" i="1" l="1"/>
  <c r="G20" i="1"/>
  <c r="H20" i="1" s="1"/>
  <c r="E21" i="1"/>
  <c r="G10" i="1"/>
  <c r="H10" i="1" s="1"/>
  <c r="D21" i="1"/>
  <c r="G21" i="1" l="1"/>
  <c r="H21" i="1" s="1"/>
</calcChain>
</file>

<file path=xl/sharedStrings.xml><?xml version="1.0" encoding="utf-8"?>
<sst xmlns="http://schemas.openxmlformats.org/spreadsheetml/2006/main" count="67" uniqueCount="39">
  <si>
    <t>Выплата единовременного социального пособия гражданам</t>
  </si>
  <si>
    <t>чел.</t>
  </si>
  <si>
    <t>сумма</t>
  </si>
  <si>
    <t>Единовременное  социальное пособие (ЕСП) гражданам, находящимся в трудной жизненной ситуации</t>
  </si>
  <si>
    <t>Ремонт жилья, водоснабжение участникам и инвалидам ВОВ, вдовам участников ВОВ, труженикам тыла, инвалидам, ветеранам труда, ветеранам труда Челябинской области</t>
  </si>
  <si>
    <t>Единовременное социальное пособие граждан (участникам мероприятия, посвященного Дню памяти и скорби)</t>
  </si>
  <si>
    <t>Единовременное социальное пособие граждан (участникам торжественного приема, посвященного празднованию годовщины Победы в ВОВ)</t>
  </si>
  <si>
    <t>Оздоровление и реабилитация граждан пенсионного возраста</t>
  </si>
  <si>
    <t>ИТОГО</t>
  </si>
  <si>
    <t>Организация и проведение общественных памятных мероприятий</t>
  </si>
  <si>
    <t>День Победы</t>
  </si>
  <si>
    <t>День пожилого человека</t>
  </si>
  <si>
    <t>ВСЕГО</t>
  </si>
  <si>
    <t>Информация на 08.10.2020г.</t>
  </si>
  <si>
    <t>план</t>
  </si>
  <si>
    <t>День защитника Отечества</t>
  </si>
  <si>
    <t>Приобретение подарков участникам мероприятия, посвященного Международному дню защиты детей</t>
  </si>
  <si>
    <t>Мероприятие, посвященное Дню памяти и скорби</t>
  </si>
  <si>
    <t>Торжественный прием главы Еткульского муниципального района, посвященный «Дню Победы»</t>
  </si>
  <si>
    <t>остаток</t>
  </si>
  <si>
    <t>израсходовано</t>
  </si>
  <si>
    <t>Реализиция программных мероприятий</t>
  </si>
  <si>
    <t>Торжественный прием главы к дню пожилого человека</t>
  </si>
  <si>
    <t>Приобретение памятных подарков (наборов)</t>
  </si>
  <si>
    <t>руб</t>
  </si>
  <si>
    <t>%</t>
  </si>
  <si>
    <t>Комитет по физической культуре (снятие лимитов)</t>
  </si>
  <si>
    <t>Информация на 24.12.2020г.</t>
  </si>
  <si>
    <t>Новогоднии подарки</t>
  </si>
  <si>
    <t>Проведение творческих встреч в клубе инвалидов, посвященных Дню защитника Отечества и международному женскому дню (февраль, март с. Еткуль)</t>
  </si>
  <si>
    <t>Участие в районном фестивале творчества инвалидов "Стремление" (март, место проведения согласовывается перед проведением)</t>
  </si>
  <si>
    <t>Участие в областном фестивале творчества инвалидов "Смотри на меня, как на равного" (апрель, место проведения согласовывается перед проведением)</t>
  </si>
  <si>
    <t>культура</t>
  </si>
  <si>
    <t>Мероприятие, посвященное 75-летию Победы в ВОВ (май, районный музей)</t>
  </si>
  <si>
    <t>День защиты детей (июнь, районная библиотека)</t>
  </si>
  <si>
    <t>Чемпионат по рыбной ловле среди инвалидов (июль, озеро Еткуль)</t>
  </si>
  <si>
    <t>Участие в областном театральном смотре "Ситцевый бал" (сентябрь, Красноармейский район)</t>
  </si>
  <si>
    <t>Мероприятие, посвященное Дню инвалидов (декабрь, Еткуль)</t>
  </si>
  <si>
    <t>Программные мероприятия СОНКО (инвалиды),  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</si>
</sst>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3" fontId="0" fillId="0" borderId="0" xfId="0" applyNumberFormat="1"/>
    <xf numFmtId="0" fontId="2" fillId="0" borderId="0" xfId="0" applyFont="1"/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0" fontId="0" fillId="0" borderId="6" xfId="0" applyBorder="1"/>
    <xf numFmtId="0" fontId="0" fillId="0" borderId="12" xfId="0" applyBorder="1"/>
    <xf numFmtId="0" fontId="0" fillId="0" borderId="7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0" fillId="0" borderId="17" xfId="0" applyBorder="1"/>
    <xf numFmtId="0" fontId="2" fillId="0" borderId="12" xfId="0" applyFont="1" applyBorder="1"/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4" xfId="0" applyFont="1" applyBorder="1"/>
    <xf numFmtId="0" fontId="2" fillId="0" borderId="15" xfId="0" applyFont="1" applyBorder="1"/>
    <xf numFmtId="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" xfId="0" applyFill="1" applyBorder="1"/>
    <xf numFmtId="0" fontId="2" fillId="0" borderId="18" xfId="0" applyFont="1" applyBorder="1"/>
    <xf numFmtId="0" fontId="2" fillId="0" borderId="4" xfId="0" applyFont="1" applyBorder="1"/>
    <xf numFmtId="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2" fillId="0" borderId="4" xfId="0" applyNumberFormat="1" applyFont="1" applyBorder="1"/>
    <xf numFmtId="3" fontId="0" fillId="0" borderId="4" xfId="0" applyNumberFormat="1" applyBorder="1"/>
    <xf numFmtId="4" fontId="0" fillId="0" borderId="7" xfId="0" applyNumberFormat="1" applyBorder="1"/>
    <xf numFmtId="3" fontId="0" fillId="0" borderId="11" xfId="0" applyNumberFormat="1" applyBorder="1"/>
    <xf numFmtId="3" fontId="0" fillId="0" borderId="13" xfId="0" applyNumberFormat="1" applyBorder="1"/>
    <xf numFmtId="4" fontId="2" fillId="0" borderId="15" xfId="0" applyNumberFormat="1" applyFont="1" applyBorder="1"/>
    <xf numFmtId="3" fontId="0" fillId="0" borderId="16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/>
    <xf numFmtId="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8" xfId="0" applyFont="1" applyBorder="1"/>
    <xf numFmtId="0" fontId="4" fillId="0" borderId="4" xfId="0" applyFont="1" applyBorder="1"/>
    <xf numFmtId="4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/>
    <xf numFmtId="3" fontId="4" fillId="0" borderId="4" xfId="0" applyNumberFormat="1" applyFont="1" applyBorder="1"/>
    <xf numFmtId="0" fontId="3" fillId="0" borderId="2" xfId="0" applyFont="1" applyBorder="1" applyAlignment="1"/>
    <xf numFmtId="0" fontId="0" fillId="0" borderId="3" xfId="0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/>
    <xf numFmtId="0" fontId="3" fillId="0" borderId="2" xfId="0" applyFont="1" applyBorder="1" applyAlignment="1">
      <alignment wrapText="1"/>
    </xf>
    <xf numFmtId="0" fontId="5" fillId="0" borderId="1" xfId="0" applyFont="1" applyBorder="1"/>
    <xf numFmtId="4" fontId="5" fillId="0" borderId="1" xfId="0" applyNumberFormat="1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view="pageBreakPreview" zoomScale="60" zoomScaleNormal="115" workbookViewId="0">
      <selection activeCell="K14" sqref="K14"/>
    </sheetView>
  </sheetViews>
  <sheetFormatPr defaultRowHeight="15" x14ac:dyDescent="0.25"/>
  <cols>
    <col min="1" max="1" width="5.5703125" customWidth="1"/>
    <col min="3" max="3" width="76" customWidth="1"/>
    <col min="4" max="4" width="13.7109375" bestFit="1" customWidth="1"/>
    <col min="5" max="5" width="9.28515625" bestFit="1" customWidth="1"/>
    <col min="6" max="6" width="12.85546875" bestFit="1" customWidth="1"/>
    <col min="7" max="7" width="13.7109375" bestFit="1" customWidth="1"/>
    <col min="8" max="8" width="9.28515625" bestFit="1" customWidth="1"/>
  </cols>
  <sheetData>
    <row r="1" spans="1:10" x14ac:dyDescent="0.25">
      <c r="C1" t="s">
        <v>21</v>
      </c>
    </row>
    <row r="2" spans="1:10" ht="15.75" thickBot="1" x14ac:dyDescent="0.3">
      <c r="C2" s="2" t="s">
        <v>13</v>
      </c>
      <c r="D2" s="2"/>
    </row>
    <row r="3" spans="1:10" ht="17.45" customHeight="1" x14ac:dyDescent="0.25">
      <c r="A3" s="12">
        <v>1</v>
      </c>
      <c r="B3" s="60" t="s">
        <v>0</v>
      </c>
      <c r="C3" s="60"/>
      <c r="D3" s="55" t="s">
        <v>14</v>
      </c>
      <c r="E3" s="57" t="s">
        <v>20</v>
      </c>
      <c r="F3" s="58"/>
      <c r="G3" s="59" t="s">
        <v>19</v>
      </c>
      <c r="H3" s="59"/>
    </row>
    <row r="4" spans="1:10" x14ac:dyDescent="0.25">
      <c r="A4" s="13"/>
      <c r="B4" s="3"/>
      <c r="C4" s="3"/>
      <c r="D4" s="56"/>
      <c r="E4" s="3" t="s">
        <v>1</v>
      </c>
      <c r="F4" s="3" t="s">
        <v>2</v>
      </c>
      <c r="G4" s="3" t="s">
        <v>24</v>
      </c>
      <c r="H4" s="26" t="s">
        <v>25</v>
      </c>
    </row>
    <row r="5" spans="1:10" ht="31.9" customHeight="1" x14ac:dyDescent="0.25">
      <c r="A5" s="13"/>
      <c r="B5" s="61" t="s">
        <v>3</v>
      </c>
      <c r="C5" s="61"/>
      <c r="D5" s="8">
        <v>530000</v>
      </c>
      <c r="E5" s="3">
        <v>61</v>
      </c>
      <c r="F5" s="9">
        <v>288500</v>
      </c>
      <c r="G5" s="9">
        <f>D5-F5</f>
        <v>241500</v>
      </c>
      <c r="H5" s="4">
        <f>G5/D5*100</f>
        <v>45.566037735849058</v>
      </c>
      <c r="J5" s="1"/>
    </row>
    <row r="6" spans="1:10" ht="36.6" customHeight="1" x14ac:dyDescent="0.25">
      <c r="A6" s="13"/>
      <c r="B6" s="61" t="s">
        <v>4</v>
      </c>
      <c r="C6" s="61"/>
      <c r="D6" s="8">
        <v>360000</v>
      </c>
      <c r="E6" s="3">
        <v>13</v>
      </c>
      <c r="F6" s="9">
        <v>146000</v>
      </c>
      <c r="G6" s="9">
        <f t="shared" ref="G6:G21" si="0">D6-F6</f>
        <v>214000</v>
      </c>
      <c r="H6" s="4">
        <f t="shared" ref="H6:H21" si="1">G6/D6*100</f>
        <v>59.444444444444443</v>
      </c>
      <c r="J6" s="1"/>
    </row>
    <row r="7" spans="1:10" ht="34.9" customHeight="1" x14ac:dyDescent="0.25">
      <c r="A7" s="13"/>
      <c r="B7" s="61" t="s">
        <v>5</v>
      </c>
      <c r="C7" s="61"/>
      <c r="D7" s="8">
        <v>5000</v>
      </c>
      <c r="E7" s="3">
        <v>0</v>
      </c>
      <c r="F7" s="9">
        <v>0</v>
      </c>
      <c r="G7" s="9">
        <f t="shared" si="0"/>
        <v>5000</v>
      </c>
      <c r="H7" s="4">
        <f t="shared" si="1"/>
        <v>100</v>
      </c>
      <c r="J7" s="1"/>
    </row>
    <row r="8" spans="1:10" ht="38.450000000000003" customHeight="1" x14ac:dyDescent="0.25">
      <c r="A8" s="13"/>
      <c r="B8" s="61" t="s">
        <v>6</v>
      </c>
      <c r="C8" s="61"/>
      <c r="D8" s="8">
        <v>40000</v>
      </c>
      <c r="E8" s="3">
        <v>0</v>
      </c>
      <c r="F8" s="9">
        <v>0</v>
      </c>
      <c r="G8" s="9">
        <f t="shared" si="0"/>
        <v>40000</v>
      </c>
      <c r="H8" s="4">
        <f t="shared" si="1"/>
        <v>100</v>
      </c>
      <c r="J8" s="1"/>
    </row>
    <row r="9" spans="1:10" x14ac:dyDescent="0.25">
      <c r="A9" s="17"/>
      <c r="B9" s="52" t="s">
        <v>7</v>
      </c>
      <c r="C9" s="52"/>
      <c r="D9" s="19">
        <v>440000</v>
      </c>
      <c r="E9" s="18">
        <v>0</v>
      </c>
      <c r="F9" s="21">
        <v>0</v>
      </c>
      <c r="G9" s="21">
        <f t="shared" si="0"/>
        <v>440000</v>
      </c>
      <c r="H9" s="4">
        <f t="shared" si="1"/>
        <v>100</v>
      </c>
      <c r="J9" s="1"/>
    </row>
    <row r="10" spans="1:10" ht="15.75" thickBot="1" x14ac:dyDescent="0.3">
      <c r="A10" s="27"/>
      <c r="B10" s="28" t="s">
        <v>8</v>
      </c>
      <c r="C10" s="28"/>
      <c r="D10" s="29">
        <f>SUM(D5:D9)</f>
        <v>1375000</v>
      </c>
      <c r="E10" s="30">
        <f>SUM(E5:E9)</f>
        <v>74</v>
      </c>
      <c r="F10" s="29">
        <f>SUM(F5:F9)</f>
        <v>434500</v>
      </c>
      <c r="G10" s="31">
        <f t="shared" si="0"/>
        <v>940500</v>
      </c>
      <c r="H10" s="32">
        <f t="shared" si="1"/>
        <v>68.400000000000006</v>
      </c>
      <c r="J10" s="1"/>
    </row>
    <row r="11" spans="1:10" x14ac:dyDescent="0.25">
      <c r="A11" s="12">
        <v>2</v>
      </c>
      <c r="B11" s="50" t="s">
        <v>9</v>
      </c>
      <c r="C11" s="51"/>
      <c r="D11" s="14"/>
      <c r="E11" s="14"/>
      <c r="F11" s="15"/>
      <c r="G11" s="33">
        <f t="shared" si="0"/>
        <v>0</v>
      </c>
      <c r="H11" s="34"/>
    </row>
    <row r="12" spans="1:10" x14ac:dyDescent="0.25">
      <c r="A12" s="16"/>
      <c r="B12" s="48" t="s">
        <v>15</v>
      </c>
      <c r="C12" s="48"/>
      <c r="D12" s="10">
        <v>55000</v>
      </c>
      <c r="E12" s="5">
        <v>276</v>
      </c>
      <c r="F12" s="10">
        <v>55000</v>
      </c>
      <c r="G12" s="9">
        <f t="shared" si="0"/>
        <v>0</v>
      </c>
      <c r="H12" s="35">
        <f t="shared" si="1"/>
        <v>0</v>
      </c>
      <c r="J12" s="1"/>
    </row>
    <row r="13" spans="1:10" x14ac:dyDescent="0.25">
      <c r="A13" s="16"/>
      <c r="B13" s="53" t="s">
        <v>22</v>
      </c>
      <c r="C13" s="54"/>
      <c r="D13" s="10">
        <v>25000</v>
      </c>
      <c r="E13" s="5"/>
      <c r="F13" s="10">
        <v>0</v>
      </c>
      <c r="G13" s="9">
        <f t="shared" si="0"/>
        <v>25000</v>
      </c>
      <c r="H13" s="35">
        <f t="shared" si="1"/>
        <v>100</v>
      </c>
      <c r="J13" s="1"/>
    </row>
    <row r="14" spans="1:10" x14ac:dyDescent="0.25">
      <c r="A14" s="16"/>
      <c r="B14" s="48" t="s">
        <v>11</v>
      </c>
      <c r="C14" s="48"/>
      <c r="D14" s="10">
        <v>85000</v>
      </c>
      <c r="E14" s="5">
        <v>0</v>
      </c>
      <c r="F14" s="10">
        <v>0</v>
      </c>
      <c r="G14" s="9">
        <f t="shared" si="0"/>
        <v>85000</v>
      </c>
      <c r="H14" s="35">
        <f t="shared" si="1"/>
        <v>100</v>
      </c>
      <c r="J14" s="1"/>
    </row>
    <row r="15" spans="1:10" ht="35.450000000000003" customHeight="1" x14ac:dyDescent="0.25">
      <c r="A15" s="16"/>
      <c r="B15" s="47" t="s">
        <v>16</v>
      </c>
      <c r="C15" s="47"/>
      <c r="D15" s="10">
        <v>19500</v>
      </c>
      <c r="E15" s="5">
        <v>0</v>
      </c>
      <c r="F15" s="10">
        <v>0</v>
      </c>
      <c r="G15" s="9">
        <f t="shared" si="0"/>
        <v>19500</v>
      </c>
      <c r="H15" s="35">
        <f t="shared" si="1"/>
        <v>100</v>
      </c>
      <c r="J15" s="1"/>
    </row>
    <row r="16" spans="1:10" x14ac:dyDescent="0.25">
      <c r="A16" s="16"/>
      <c r="B16" s="6" t="s">
        <v>17</v>
      </c>
      <c r="C16" s="7"/>
      <c r="D16" s="10">
        <v>8000</v>
      </c>
      <c r="E16" s="5">
        <v>0</v>
      </c>
      <c r="F16" s="10">
        <v>0</v>
      </c>
      <c r="G16" s="9">
        <f t="shared" si="0"/>
        <v>8000</v>
      </c>
      <c r="H16" s="35">
        <f t="shared" si="1"/>
        <v>100</v>
      </c>
      <c r="J16" s="1"/>
    </row>
    <row r="17" spans="1:10" ht="36" customHeight="1" x14ac:dyDescent="0.25">
      <c r="A17" s="16"/>
      <c r="B17" s="47" t="s">
        <v>18</v>
      </c>
      <c r="C17" s="47"/>
      <c r="D17" s="10">
        <v>16000</v>
      </c>
      <c r="E17" s="5"/>
      <c r="F17" s="10">
        <v>0</v>
      </c>
      <c r="G17" s="9">
        <f t="shared" si="0"/>
        <v>16000</v>
      </c>
      <c r="H17" s="35">
        <f t="shared" si="1"/>
        <v>100</v>
      </c>
      <c r="J17" s="1"/>
    </row>
    <row r="18" spans="1:10" ht="16.899999999999999" customHeight="1" x14ac:dyDescent="0.25">
      <c r="A18" s="16"/>
      <c r="B18" s="48" t="s">
        <v>10</v>
      </c>
      <c r="C18" s="48"/>
      <c r="D18" s="10">
        <v>100000</v>
      </c>
      <c r="E18" s="5"/>
      <c r="F18" s="10">
        <v>0</v>
      </c>
      <c r="G18" s="9">
        <f t="shared" si="0"/>
        <v>100000</v>
      </c>
      <c r="H18" s="35">
        <f t="shared" si="1"/>
        <v>100</v>
      </c>
      <c r="J18" s="1"/>
    </row>
    <row r="19" spans="1:10" x14ac:dyDescent="0.25">
      <c r="A19" s="16"/>
      <c r="B19" s="49" t="s">
        <v>23</v>
      </c>
      <c r="C19" s="49"/>
      <c r="D19" s="10">
        <v>0</v>
      </c>
      <c r="E19" s="5">
        <v>160</v>
      </c>
      <c r="F19" s="10">
        <v>56000</v>
      </c>
      <c r="G19" s="9">
        <f t="shared" si="0"/>
        <v>-56000</v>
      </c>
      <c r="H19" s="35"/>
      <c r="J19" s="1"/>
    </row>
    <row r="20" spans="1:10" x14ac:dyDescent="0.25">
      <c r="A20" s="17"/>
      <c r="B20" s="18" t="s">
        <v>8</v>
      </c>
      <c r="C20" s="18"/>
      <c r="D20" s="19">
        <f>SUM(D12:D19)</f>
        <v>308500</v>
      </c>
      <c r="E20" s="20">
        <f>SUM(E12:E19)</f>
        <v>436</v>
      </c>
      <c r="F20" s="19">
        <f>SUM(F12:F19)</f>
        <v>111000</v>
      </c>
      <c r="G20" s="21">
        <f t="shared" si="0"/>
        <v>197500</v>
      </c>
      <c r="H20" s="35">
        <f t="shared" si="1"/>
        <v>64.019448946515396</v>
      </c>
      <c r="J20" s="1"/>
    </row>
    <row r="21" spans="1:10" ht="15.75" thickBot="1" x14ac:dyDescent="0.3">
      <c r="A21" s="22"/>
      <c r="B21" s="23" t="s">
        <v>12</v>
      </c>
      <c r="C21" s="23"/>
      <c r="D21" s="24">
        <f>D10+D20</f>
        <v>1683500</v>
      </c>
      <c r="E21" s="25">
        <f>E10+E20</f>
        <v>510</v>
      </c>
      <c r="F21" s="24">
        <f>F10+F20</f>
        <v>545500</v>
      </c>
      <c r="G21" s="36">
        <f t="shared" si="0"/>
        <v>1138000</v>
      </c>
      <c r="H21" s="37">
        <f t="shared" si="1"/>
        <v>67.597267597267603</v>
      </c>
      <c r="I21" s="1"/>
      <c r="J21" s="1"/>
    </row>
    <row r="23" spans="1:10" x14ac:dyDescent="0.25">
      <c r="F23" s="11"/>
    </row>
    <row r="24" spans="1:10" x14ac:dyDescent="0.25">
      <c r="D24" s="11"/>
    </row>
  </sheetData>
  <mergeCells count="17">
    <mergeCell ref="B9:C9"/>
    <mergeCell ref="B13:C13"/>
    <mergeCell ref="D3:D4"/>
    <mergeCell ref="E3:F3"/>
    <mergeCell ref="G3:H3"/>
    <mergeCell ref="B3:C3"/>
    <mergeCell ref="B5:C5"/>
    <mergeCell ref="B6:C6"/>
    <mergeCell ref="B7:C7"/>
    <mergeCell ref="B8:C8"/>
    <mergeCell ref="B15:C15"/>
    <mergeCell ref="B18:C18"/>
    <mergeCell ref="B17:C17"/>
    <mergeCell ref="B19:C19"/>
    <mergeCell ref="B11:C11"/>
    <mergeCell ref="B12:C12"/>
    <mergeCell ref="B14:C14"/>
  </mergeCells>
  <pageMargins left="0.7" right="0.7" top="0.75" bottom="0.75" header="0.3" footer="0.3"/>
  <pageSetup paperSize="9" scale="8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topLeftCell="A13" workbookViewId="0">
      <selection activeCell="B26" sqref="B26:C26"/>
    </sheetView>
  </sheetViews>
  <sheetFormatPr defaultRowHeight="15" x14ac:dyDescent="0.25"/>
  <cols>
    <col min="1" max="1" width="5.28515625" customWidth="1"/>
    <col min="3" max="3" width="49.7109375" customWidth="1"/>
    <col min="4" max="4" width="12.5703125" customWidth="1"/>
    <col min="6" max="6" width="11.7109375" customWidth="1"/>
    <col min="7" max="7" width="13.28515625" customWidth="1"/>
    <col min="8" max="8" width="9.42578125" customWidth="1"/>
  </cols>
  <sheetData>
    <row r="1" spans="1:8" x14ac:dyDescent="0.25">
      <c r="C1" t="s">
        <v>21</v>
      </c>
    </row>
    <row r="2" spans="1:8" ht="15.75" thickBot="1" x14ac:dyDescent="0.3">
      <c r="C2" s="2" t="s">
        <v>27</v>
      </c>
      <c r="D2" s="2"/>
    </row>
    <row r="3" spans="1:8" x14ac:dyDescent="0.25">
      <c r="A3" s="12">
        <v>1</v>
      </c>
      <c r="B3" s="60" t="s">
        <v>0</v>
      </c>
      <c r="C3" s="60"/>
      <c r="D3" s="55" t="s">
        <v>14</v>
      </c>
      <c r="E3" s="57" t="s">
        <v>20</v>
      </c>
      <c r="F3" s="58"/>
      <c r="G3" s="59" t="s">
        <v>19</v>
      </c>
      <c r="H3" s="59"/>
    </row>
    <row r="4" spans="1:8" x14ac:dyDescent="0.25">
      <c r="A4" s="13"/>
      <c r="B4" s="3"/>
      <c r="C4" s="3"/>
      <c r="D4" s="56"/>
      <c r="E4" s="3" t="s">
        <v>1</v>
      </c>
      <c r="F4" s="3" t="s">
        <v>2</v>
      </c>
      <c r="G4" s="3" t="s">
        <v>24</v>
      </c>
      <c r="H4" s="26" t="s">
        <v>25</v>
      </c>
    </row>
    <row r="5" spans="1:8" ht="25.9" customHeight="1" x14ac:dyDescent="0.25">
      <c r="A5" s="13"/>
      <c r="B5" s="65" t="s">
        <v>3</v>
      </c>
      <c r="C5" s="65"/>
      <c r="D5" s="8">
        <v>530000</v>
      </c>
      <c r="E5" s="3">
        <v>81</v>
      </c>
      <c r="F5" s="9">
        <v>404500</v>
      </c>
      <c r="G5" s="9">
        <f>D5-F5</f>
        <v>125500</v>
      </c>
      <c r="H5" s="4">
        <f>G5/D5*100</f>
        <v>23.679245283018869</v>
      </c>
    </row>
    <row r="6" spans="1:8" ht="27.6" customHeight="1" x14ac:dyDescent="0.25">
      <c r="A6" s="13"/>
      <c r="B6" s="65" t="s">
        <v>4</v>
      </c>
      <c r="C6" s="65"/>
      <c r="D6" s="8">
        <v>360000</v>
      </c>
      <c r="E6" s="3">
        <v>18</v>
      </c>
      <c r="F6" s="9">
        <v>202500</v>
      </c>
      <c r="G6" s="9">
        <f t="shared" ref="G6:G23" si="0">D6-F6</f>
        <v>157500</v>
      </c>
      <c r="H6" s="4">
        <f t="shared" ref="H6:H23" si="1">G6/D6*100</f>
        <v>43.75</v>
      </c>
    </row>
    <row r="7" spans="1:8" ht="29.45" customHeight="1" x14ac:dyDescent="0.25">
      <c r="A7" s="13"/>
      <c r="B7" s="65" t="s">
        <v>5</v>
      </c>
      <c r="C7" s="65"/>
      <c r="D7" s="8">
        <v>5000</v>
      </c>
      <c r="E7" s="3">
        <v>0</v>
      </c>
      <c r="F7" s="9">
        <v>0</v>
      </c>
      <c r="G7" s="9">
        <f t="shared" si="0"/>
        <v>5000</v>
      </c>
      <c r="H7" s="4">
        <f t="shared" si="1"/>
        <v>100</v>
      </c>
    </row>
    <row r="8" spans="1:8" ht="25.9" customHeight="1" x14ac:dyDescent="0.25">
      <c r="A8" s="13"/>
      <c r="B8" s="65" t="s">
        <v>6</v>
      </c>
      <c r="C8" s="65"/>
      <c r="D8" s="8">
        <v>40000</v>
      </c>
      <c r="E8" s="3">
        <v>0</v>
      </c>
      <c r="F8" s="9">
        <v>0</v>
      </c>
      <c r="G8" s="9">
        <f t="shared" si="0"/>
        <v>40000</v>
      </c>
      <c r="H8" s="4">
        <f t="shared" si="1"/>
        <v>100</v>
      </c>
    </row>
    <row r="9" spans="1:8" ht="14.45" customHeight="1" x14ac:dyDescent="0.25">
      <c r="A9" s="13"/>
      <c r="B9" s="62" t="s">
        <v>7</v>
      </c>
      <c r="C9" s="62"/>
      <c r="D9" s="42">
        <v>440000</v>
      </c>
      <c r="E9" s="43">
        <v>0</v>
      </c>
      <c r="F9" s="44">
        <v>0</v>
      </c>
      <c r="G9" s="44">
        <f t="shared" ref="G9" si="2">D9-F9</f>
        <v>440000</v>
      </c>
      <c r="H9" s="4">
        <f t="shared" ref="H9" si="3">G9/D9*100</f>
        <v>100</v>
      </c>
    </row>
    <row r="10" spans="1:8" ht="12.6" customHeight="1" x14ac:dyDescent="0.25">
      <c r="A10" s="17"/>
      <c r="B10" s="62" t="s">
        <v>26</v>
      </c>
      <c r="C10" s="62"/>
      <c r="D10" s="42">
        <v>0</v>
      </c>
      <c r="E10" s="43">
        <v>0</v>
      </c>
      <c r="F10" s="44">
        <v>226442.23999999999</v>
      </c>
      <c r="G10" s="44">
        <f t="shared" si="0"/>
        <v>-226442.23999999999</v>
      </c>
      <c r="H10" s="4"/>
    </row>
    <row r="11" spans="1:8" ht="15.75" thickBot="1" x14ac:dyDescent="0.3">
      <c r="A11" s="27"/>
      <c r="B11" s="28" t="s">
        <v>8</v>
      </c>
      <c r="C11" s="28"/>
      <c r="D11" s="29">
        <f>SUM(D5:D10)</f>
        <v>1375000</v>
      </c>
      <c r="E11" s="30">
        <f>SUM(E5:E10)</f>
        <v>99</v>
      </c>
      <c r="F11" s="29">
        <f>SUM(F5:F10)</f>
        <v>833442.24</v>
      </c>
      <c r="G11" s="21">
        <f t="shared" si="0"/>
        <v>541557.76000000001</v>
      </c>
      <c r="H11" s="4">
        <f t="shared" si="1"/>
        <v>39.386018909090907</v>
      </c>
    </row>
    <row r="12" spans="1:8" ht="15" customHeight="1" x14ac:dyDescent="0.25">
      <c r="A12" s="12">
        <v>2</v>
      </c>
      <c r="B12" s="50" t="s">
        <v>9</v>
      </c>
      <c r="C12" s="51"/>
      <c r="D12" s="14"/>
      <c r="E12" s="14"/>
      <c r="F12" s="15"/>
      <c r="G12" s="9">
        <f t="shared" si="0"/>
        <v>0</v>
      </c>
      <c r="H12" s="4"/>
    </row>
    <row r="13" spans="1:8" x14ac:dyDescent="0.25">
      <c r="A13" s="16"/>
      <c r="B13" s="48" t="s">
        <v>15</v>
      </c>
      <c r="C13" s="48"/>
      <c r="D13" s="10">
        <v>55000</v>
      </c>
      <c r="E13" s="39">
        <v>276</v>
      </c>
      <c r="F13" s="10">
        <v>55000</v>
      </c>
      <c r="G13" s="9">
        <f t="shared" si="0"/>
        <v>0</v>
      </c>
      <c r="H13" s="4">
        <f t="shared" si="1"/>
        <v>0</v>
      </c>
    </row>
    <row r="14" spans="1:8" x14ac:dyDescent="0.25">
      <c r="A14" s="16"/>
      <c r="B14" s="53" t="s">
        <v>22</v>
      </c>
      <c r="C14" s="54"/>
      <c r="D14" s="10">
        <v>25000</v>
      </c>
      <c r="E14" s="39"/>
      <c r="F14" s="10">
        <v>0</v>
      </c>
      <c r="G14" s="9">
        <f t="shared" si="0"/>
        <v>25000</v>
      </c>
      <c r="H14" s="4">
        <f t="shared" si="1"/>
        <v>100</v>
      </c>
    </row>
    <row r="15" spans="1:8" x14ac:dyDescent="0.25">
      <c r="A15" s="16"/>
      <c r="B15" s="48" t="s">
        <v>11</v>
      </c>
      <c r="C15" s="48"/>
      <c r="D15" s="10">
        <v>85000</v>
      </c>
      <c r="E15" s="39">
        <v>0</v>
      </c>
      <c r="F15" s="10">
        <v>0</v>
      </c>
      <c r="G15" s="9">
        <f t="shared" si="0"/>
        <v>85000</v>
      </c>
      <c r="H15" s="4">
        <f t="shared" si="1"/>
        <v>100</v>
      </c>
    </row>
    <row r="16" spans="1:8" ht="29.45" customHeight="1" x14ac:dyDescent="0.25">
      <c r="A16" s="16"/>
      <c r="B16" s="47" t="s">
        <v>16</v>
      </c>
      <c r="C16" s="47"/>
      <c r="D16" s="10">
        <v>19500</v>
      </c>
      <c r="E16" s="39">
        <v>0</v>
      </c>
      <c r="F16" s="10">
        <v>0</v>
      </c>
      <c r="G16" s="9">
        <f t="shared" si="0"/>
        <v>19500</v>
      </c>
      <c r="H16" s="4">
        <f t="shared" si="1"/>
        <v>100</v>
      </c>
    </row>
    <row r="17" spans="1:8" x14ac:dyDescent="0.25">
      <c r="A17" s="16"/>
      <c r="B17" s="40" t="s">
        <v>17</v>
      </c>
      <c r="C17" s="41"/>
      <c r="D17" s="10">
        <v>8000</v>
      </c>
      <c r="E17" s="39">
        <v>0</v>
      </c>
      <c r="F17" s="10">
        <v>0</v>
      </c>
      <c r="G17" s="9">
        <f t="shared" si="0"/>
        <v>8000</v>
      </c>
      <c r="H17" s="4">
        <f t="shared" si="1"/>
        <v>100</v>
      </c>
    </row>
    <row r="18" spans="1:8" x14ac:dyDescent="0.25">
      <c r="A18" s="16"/>
      <c r="B18" s="47" t="s">
        <v>18</v>
      </c>
      <c r="C18" s="47"/>
      <c r="D18" s="10">
        <v>16000</v>
      </c>
      <c r="E18" s="39"/>
      <c r="F18" s="10">
        <v>0</v>
      </c>
      <c r="G18" s="9">
        <f t="shared" si="0"/>
        <v>16000</v>
      </c>
      <c r="H18" s="4">
        <f t="shared" si="1"/>
        <v>100</v>
      </c>
    </row>
    <row r="19" spans="1:8" x14ac:dyDescent="0.25">
      <c r="A19" s="16"/>
      <c r="B19" s="63" t="s">
        <v>28</v>
      </c>
      <c r="C19" s="64"/>
      <c r="D19" s="10"/>
      <c r="E19" s="46">
        <v>363</v>
      </c>
      <c r="F19" s="10">
        <v>60621</v>
      </c>
      <c r="G19" s="9">
        <f>D19-F19</f>
        <v>-60621</v>
      </c>
      <c r="H19" s="4"/>
    </row>
    <row r="20" spans="1:8" x14ac:dyDescent="0.25">
      <c r="A20" s="16"/>
      <c r="B20" s="48" t="s">
        <v>10</v>
      </c>
      <c r="C20" s="48"/>
      <c r="D20" s="10">
        <v>100000</v>
      </c>
      <c r="E20" s="39"/>
      <c r="F20" s="10">
        <v>0</v>
      </c>
      <c r="G20" s="9">
        <f t="shared" si="0"/>
        <v>100000</v>
      </c>
      <c r="H20" s="4">
        <f t="shared" si="1"/>
        <v>100</v>
      </c>
    </row>
    <row r="21" spans="1:8" x14ac:dyDescent="0.25">
      <c r="A21" s="16"/>
      <c r="B21" s="49" t="s">
        <v>23</v>
      </c>
      <c r="C21" s="49"/>
      <c r="D21" s="10">
        <v>0</v>
      </c>
      <c r="E21" s="39">
        <v>160</v>
      </c>
      <c r="F21" s="10">
        <v>56000</v>
      </c>
      <c r="G21" s="9">
        <f t="shared" si="0"/>
        <v>-56000</v>
      </c>
      <c r="H21" s="4"/>
    </row>
    <row r="22" spans="1:8" x14ac:dyDescent="0.25">
      <c r="A22" s="17"/>
      <c r="B22" s="18" t="s">
        <v>8</v>
      </c>
      <c r="C22" s="18"/>
      <c r="D22" s="19">
        <f>SUM(D13:D21)</f>
        <v>308500</v>
      </c>
      <c r="E22" s="38">
        <f>SUM(E13:E21)</f>
        <v>799</v>
      </c>
      <c r="F22" s="19">
        <f>SUM(F13:F21)</f>
        <v>171621</v>
      </c>
      <c r="G22" s="21">
        <f t="shared" si="0"/>
        <v>136879</v>
      </c>
      <c r="H22" s="4">
        <f t="shared" si="1"/>
        <v>44.369205834683953</v>
      </c>
    </row>
    <row r="23" spans="1:8" x14ac:dyDescent="0.25">
      <c r="A23" s="69"/>
      <c r="B23" s="70" t="s">
        <v>12</v>
      </c>
      <c r="C23" s="70"/>
      <c r="D23" s="71">
        <f>D11+D22</f>
        <v>1683500</v>
      </c>
      <c r="E23" s="72">
        <f>E11+E22</f>
        <v>898</v>
      </c>
      <c r="F23" s="71">
        <f>F11+F22</f>
        <v>1005063.24</v>
      </c>
      <c r="G23" s="73">
        <f t="shared" si="0"/>
        <v>678436.76</v>
      </c>
      <c r="H23" s="74">
        <f t="shared" si="1"/>
        <v>40.299183843183847</v>
      </c>
    </row>
    <row r="24" spans="1:8" s="45" customFormat="1" ht="16.5" customHeight="1" x14ac:dyDescent="0.25">
      <c r="A24" s="66">
        <v>3</v>
      </c>
      <c r="B24" s="77" t="s">
        <v>38</v>
      </c>
      <c r="C24" s="78"/>
      <c r="D24" s="79">
        <v>60000</v>
      </c>
      <c r="E24" s="68"/>
      <c r="F24" s="67">
        <v>42500</v>
      </c>
      <c r="G24" s="80">
        <v>17500</v>
      </c>
      <c r="H24" s="3"/>
    </row>
    <row r="25" spans="1:8" ht="46.5" customHeight="1" x14ac:dyDescent="0.25">
      <c r="A25" s="66"/>
      <c r="B25" s="81" t="s">
        <v>29</v>
      </c>
      <c r="C25" s="84"/>
      <c r="D25" s="67">
        <v>5000</v>
      </c>
      <c r="E25" s="68"/>
      <c r="F25" s="67">
        <v>5000</v>
      </c>
      <c r="G25" s="68">
        <v>0</v>
      </c>
      <c r="H25" s="68"/>
    </row>
    <row r="26" spans="1:8" ht="47.25" customHeight="1" x14ac:dyDescent="0.25">
      <c r="A26" s="66"/>
      <c r="B26" s="81" t="s">
        <v>30</v>
      </c>
      <c r="C26" s="84"/>
      <c r="D26" s="67">
        <v>2500</v>
      </c>
      <c r="E26" s="68"/>
      <c r="F26" s="67">
        <v>2500</v>
      </c>
      <c r="G26" s="68">
        <v>0</v>
      </c>
      <c r="H26" s="68" t="s">
        <v>32</v>
      </c>
    </row>
    <row r="27" spans="1:8" ht="49.5" customHeight="1" x14ac:dyDescent="0.25">
      <c r="A27" s="66"/>
      <c r="B27" s="81" t="s">
        <v>31</v>
      </c>
      <c r="C27" s="84"/>
      <c r="D27" s="67">
        <v>2500</v>
      </c>
      <c r="E27" s="68"/>
      <c r="F27" s="68">
        <v>0</v>
      </c>
      <c r="G27" s="67">
        <v>2500</v>
      </c>
      <c r="H27" s="68"/>
    </row>
    <row r="28" spans="1:8" ht="30.75" customHeight="1" x14ac:dyDescent="0.25">
      <c r="A28" s="66"/>
      <c r="B28" s="81" t="s">
        <v>33</v>
      </c>
      <c r="C28" s="84"/>
      <c r="D28" s="67">
        <v>5000</v>
      </c>
      <c r="E28" s="68"/>
      <c r="F28" s="68">
        <v>0</v>
      </c>
      <c r="G28" s="67">
        <v>5000</v>
      </c>
      <c r="H28" s="68"/>
    </row>
    <row r="29" spans="1:8" x14ac:dyDescent="0.25">
      <c r="A29" s="66"/>
      <c r="B29" s="75" t="s">
        <v>34</v>
      </c>
      <c r="C29" s="85"/>
      <c r="D29" s="67">
        <v>10000</v>
      </c>
      <c r="E29" s="68"/>
      <c r="F29" s="67">
        <v>10000</v>
      </c>
      <c r="G29" s="68">
        <v>0</v>
      </c>
      <c r="H29" s="68"/>
    </row>
    <row r="30" spans="1:8" ht="30" customHeight="1" x14ac:dyDescent="0.25">
      <c r="A30" s="66"/>
      <c r="B30" s="81" t="s">
        <v>35</v>
      </c>
      <c r="C30" s="84"/>
      <c r="D30" s="67">
        <v>15000</v>
      </c>
      <c r="E30" s="68"/>
      <c r="F30" s="68">
        <v>0</v>
      </c>
      <c r="G30" s="67">
        <v>15000</v>
      </c>
      <c r="H30" s="68"/>
    </row>
    <row r="31" spans="1:8" ht="28.5" customHeight="1" x14ac:dyDescent="0.25">
      <c r="A31" s="66"/>
      <c r="B31" s="81" t="s">
        <v>36</v>
      </c>
      <c r="C31" s="84"/>
      <c r="D31" s="67">
        <v>5000</v>
      </c>
      <c r="E31" s="68"/>
      <c r="F31" s="68">
        <v>0</v>
      </c>
      <c r="G31" s="67">
        <v>5000</v>
      </c>
      <c r="H31" s="68"/>
    </row>
    <row r="32" spans="1:8" x14ac:dyDescent="0.25">
      <c r="A32" s="66"/>
      <c r="B32" s="75" t="s">
        <v>37</v>
      </c>
      <c r="C32" s="85"/>
      <c r="D32" s="67">
        <v>15000</v>
      </c>
      <c r="E32" s="68"/>
      <c r="F32" s="67">
        <v>25000</v>
      </c>
      <c r="G32" s="67">
        <v>-10000</v>
      </c>
      <c r="H32" s="68"/>
    </row>
    <row r="33" spans="1:8" x14ac:dyDescent="0.25">
      <c r="A33" s="66"/>
      <c r="B33" s="75"/>
      <c r="C33" s="76"/>
      <c r="D33" s="68"/>
      <c r="E33" s="68"/>
      <c r="F33" s="68"/>
      <c r="H33" s="68"/>
    </row>
    <row r="34" spans="1:8" x14ac:dyDescent="0.25">
      <c r="A34" s="66"/>
      <c r="B34" s="82" t="s">
        <v>8</v>
      </c>
      <c r="C34" s="82"/>
      <c r="D34" s="83">
        <v>60000</v>
      </c>
      <c r="E34" s="82"/>
      <c r="F34" s="83">
        <v>42500</v>
      </c>
      <c r="G34" s="79">
        <v>17500</v>
      </c>
      <c r="H34" s="66"/>
    </row>
  </sheetData>
  <mergeCells count="29">
    <mergeCell ref="B33:C33"/>
    <mergeCell ref="B25:C25"/>
    <mergeCell ref="B26:C26"/>
    <mergeCell ref="B27:C27"/>
    <mergeCell ref="B28:C28"/>
    <mergeCell ref="B29:C29"/>
    <mergeCell ref="B32:C32"/>
    <mergeCell ref="B31:C31"/>
    <mergeCell ref="B30:C30"/>
    <mergeCell ref="E3:F3"/>
    <mergeCell ref="G3:H3"/>
    <mergeCell ref="B5:C5"/>
    <mergeCell ref="B6:C6"/>
    <mergeCell ref="B9:C9"/>
    <mergeCell ref="B7:C7"/>
    <mergeCell ref="B8:C8"/>
    <mergeCell ref="B24:C24"/>
    <mergeCell ref="B14:C14"/>
    <mergeCell ref="B3:C3"/>
    <mergeCell ref="D3:D4"/>
    <mergeCell ref="B10:C10"/>
    <mergeCell ref="B12:C12"/>
    <mergeCell ref="B13:C13"/>
    <mergeCell ref="B15:C15"/>
    <mergeCell ref="B16:C16"/>
    <mergeCell ref="B18:C18"/>
    <mergeCell ref="B20:C20"/>
    <mergeCell ref="B21:C21"/>
    <mergeCell ref="B19:C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08.10.2020</vt:lpstr>
      <vt:lpstr>15.12.2020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2020-12-25T03:02:10Z</dcterms:modified>
</cp:coreProperties>
</file>